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1" i="5" l="1"/>
  <c r="AQ11" i="5"/>
  <c r="AP11" i="5"/>
  <c r="AO11" i="5"/>
  <c r="AN11" i="5"/>
  <c r="AM11" i="5"/>
  <c r="AG11" i="5"/>
  <c r="AE11" i="5"/>
  <c r="I16" i="5" s="1"/>
  <c r="AD11" i="5"/>
  <c r="AC11" i="5"/>
  <c r="AB11" i="5"/>
  <c r="AA11" i="5"/>
  <c r="W11" i="5"/>
  <c r="U11" i="5"/>
  <c r="T11" i="5"/>
  <c r="S11" i="5"/>
  <c r="R11" i="5"/>
  <c r="Q11" i="5"/>
  <c r="K11" i="5"/>
  <c r="K15" i="5" s="1"/>
  <c r="I11" i="5"/>
  <c r="H11" i="5"/>
  <c r="G11" i="5"/>
  <c r="G15" i="5" s="1"/>
  <c r="F11" i="5"/>
  <c r="F15" i="5" s="1"/>
  <c r="E11" i="5"/>
  <c r="H15" i="5" l="1"/>
  <c r="E15" i="5"/>
  <c r="G16" i="5"/>
  <c r="G17" i="5" s="1"/>
  <c r="E16" i="5"/>
  <c r="O16" i="5" s="1"/>
  <c r="K16" i="5"/>
  <c r="K17" i="5" s="1"/>
  <c r="F16" i="5"/>
  <c r="H16" i="5"/>
  <c r="H17" i="5" s="1"/>
  <c r="I15" i="5"/>
  <c r="AF11" i="5"/>
  <c r="F17" i="5" l="1"/>
  <c r="N16" i="5"/>
  <c r="E17" i="5"/>
  <c r="M17" i="5" s="1"/>
  <c r="J16" i="5"/>
  <c r="M16" i="5"/>
  <c r="L16" i="5"/>
  <c r="I17" i="5"/>
  <c r="N17" i="5" l="1"/>
  <c r="L17" i="5"/>
  <c r="O17" i="5"/>
  <c r="J17" i="5"/>
</calcChain>
</file>

<file path=xl/sharedStrings.xml><?xml version="1.0" encoding="utf-8"?>
<sst xmlns="http://schemas.openxmlformats.org/spreadsheetml/2006/main" count="81" uniqueCount="36">
  <si>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</si>
  <si>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</si>
  <si>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</si>
  <si>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</si>
  <si>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</si>
  <si>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</si>
  <si>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</si>
  <si>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</si>
  <si>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</si>
  <si>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</si>
  <si>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</si>
  <si>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</si>
  <si>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</si>
  <si>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</si>
  <si>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</si>
  <si>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</si>
  <si>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</si>
  <si>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</si>
  <si>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</si>
  <si>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</si>
  <si>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</si>
  <si>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</si>
  <si>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</si>
  <si>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</si>
  <si>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VJJ = Vantaanjoen Juoksu  (2001)</t>
  </si>
  <si>
    <t>Jarmo Koivu</t>
  </si>
  <si>
    <t>7.</t>
  </si>
  <si>
    <t>KiPe  2</t>
  </si>
  <si>
    <t>5.</t>
  </si>
  <si>
    <t>9.</t>
  </si>
  <si>
    <t>8.</t>
  </si>
  <si>
    <t>VJJ</t>
  </si>
  <si>
    <t>9.9.1974</t>
  </si>
  <si>
    <t>KiPe*</t>
  </si>
  <si>
    <t>KiPe = Kinnarin Pesis  (1998)</t>
  </si>
  <si>
    <t>KiPe* = Kinnarin Pesis 2006  (2005)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</si>
</sst>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14</v>
      </c>
      <c r="AB4" s="12">
        <v>0</v>
      </c>
      <c r="AC4" s="12">
        <v>5</v>
      </c>
      <c r="AD4" s="12">
        <v>5</v>
      </c>
      <c r="AE4" s="12">
        <v>30</v>
      </c>
      <c r="AF4" s="68">
        <v>0.43469999999999998</v>
      </c>
      <c r="AG4" s="69">
        <v>69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28</v>
      </c>
      <c r="Z5" s="1" t="s">
        <v>27</v>
      </c>
      <c r="AA5" s="12">
        <v>7</v>
      </c>
      <c r="AB5" s="12">
        <v>0</v>
      </c>
      <c r="AC5" s="12">
        <v>0</v>
      </c>
      <c r="AD5" s="12">
        <v>1</v>
      </c>
      <c r="AE5" s="12">
        <v>7</v>
      </c>
      <c r="AF5" s="68">
        <v>0.2258</v>
      </c>
      <c r="AG5" s="69">
        <v>31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29</v>
      </c>
      <c r="Z6" s="1" t="s">
        <v>27</v>
      </c>
      <c r="AA6" s="12">
        <v>16</v>
      </c>
      <c r="AB6" s="12">
        <v>1</v>
      </c>
      <c r="AC6" s="12">
        <v>4</v>
      </c>
      <c r="AD6" s="12">
        <v>7</v>
      </c>
      <c r="AE6" s="12">
        <v>44</v>
      </c>
      <c r="AF6" s="68">
        <v>0.41899999999999998</v>
      </c>
      <c r="AG6" s="69">
        <v>105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2004</v>
      </c>
      <c r="Y7" s="12" t="s">
        <v>26</v>
      </c>
      <c r="Z7" s="1" t="s">
        <v>27</v>
      </c>
      <c r="AA7" s="12">
        <v>13</v>
      </c>
      <c r="AB7" s="12">
        <v>0</v>
      </c>
      <c r="AC7" s="12">
        <v>8</v>
      </c>
      <c r="AD7" s="12">
        <v>2</v>
      </c>
      <c r="AE7" s="12">
        <v>30</v>
      </c>
      <c r="AF7" s="68">
        <v>0.35709999999999997</v>
      </c>
      <c r="AG7" s="69">
        <v>84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2005</v>
      </c>
      <c r="Y8" s="12" t="s">
        <v>30</v>
      </c>
      <c r="Z8" s="1" t="s">
        <v>31</v>
      </c>
      <c r="AA8" s="12">
        <v>13</v>
      </c>
      <c r="AB8" s="12">
        <v>0</v>
      </c>
      <c r="AC8" s="12">
        <v>2</v>
      </c>
      <c r="AD8" s="12">
        <v>6</v>
      </c>
      <c r="AE8" s="12">
        <v>27</v>
      </c>
      <c r="AF8" s="68">
        <v>0.33329999999999999</v>
      </c>
      <c r="AG8" s="69">
        <v>81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1"/>
      <c r="AA9" s="12"/>
      <c r="AB9" s="12"/>
      <c r="AC9" s="12"/>
      <c r="AD9" s="12"/>
      <c r="AE9" s="12"/>
      <c r="AF9" s="68"/>
      <c r="AG9" s="6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2012</v>
      </c>
      <c r="Y10" s="12" t="s">
        <v>29</v>
      </c>
      <c r="Z10" s="1" t="s">
        <v>33</v>
      </c>
      <c r="AA10" s="12">
        <v>5</v>
      </c>
      <c r="AB10" s="12">
        <v>0</v>
      </c>
      <c r="AC10" s="12">
        <v>0</v>
      </c>
      <c r="AD10" s="12">
        <v>0</v>
      </c>
      <c r="AE10" s="12">
        <v>5</v>
      </c>
      <c r="AF10" s="68">
        <v>0.23799999999999999</v>
      </c>
      <c r="AG10" s="69">
        <v>21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68</v>
      </c>
      <c r="AB11" s="36">
        <f>SUM(AB4:AB10)</f>
        <v>1</v>
      </c>
      <c r="AC11" s="36">
        <f>SUM(AC4:AC10)</f>
        <v>19</v>
      </c>
      <c r="AD11" s="36">
        <f>SUM(AD4:AD10)</f>
        <v>21</v>
      </c>
      <c r="AE11" s="36">
        <f>SUM(AE4:AE10)</f>
        <v>143</v>
      </c>
      <c r="AF11" s="37">
        <f>PRODUCT(AE11/AG11)</f>
        <v>0.3657289002557545</v>
      </c>
      <c r="AG11" s="21">
        <f>SUM(AG4:AG10)</f>
        <v>391</v>
      </c>
      <c r="AH11" s="18"/>
      <c r="AI11" s="29"/>
      <c r="AJ11" s="41"/>
      <c r="AK11" s="42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7"/>
      <c r="R13" s="17" t="s">
        <v>10</v>
      </c>
      <c r="S13" s="17"/>
      <c r="T13" s="54" t="s">
        <v>34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35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24</v>
      </c>
      <c r="U15" s="16"/>
      <c r="V15" s="16"/>
      <c r="W15" s="16"/>
      <c r="X15" s="16"/>
      <c r="Y15" s="16"/>
      <c r="Z15" s="16"/>
      <c r="AA15" s="16"/>
      <c r="AB15" s="16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68</v>
      </c>
      <c r="F16" s="47">
        <f>PRODUCT(AB11+AN11)</f>
        <v>1</v>
      </c>
      <c r="G16" s="47">
        <f>PRODUCT(AC11+AO11)</f>
        <v>19</v>
      </c>
      <c r="H16" s="47">
        <f>PRODUCT(AD11+AP11)</f>
        <v>21</v>
      </c>
      <c r="I16" s="47">
        <f>PRODUCT(AE11+AQ11)</f>
        <v>143</v>
      </c>
      <c r="J16" s="60">
        <f>PRODUCT(I16/K16)</f>
        <v>0.3657289002557545</v>
      </c>
      <c r="K16" s="10">
        <f>PRODUCT(AG11+AS11)</f>
        <v>391</v>
      </c>
      <c r="L16" s="53">
        <f>PRODUCT((F16+G16)/E16)</f>
        <v>0.29411764705882354</v>
      </c>
      <c r="M16" s="53">
        <f>PRODUCT(H16/E16)</f>
        <v>0.30882352941176472</v>
      </c>
      <c r="N16" s="53">
        <f>PRODUCT((F16+G16+H16)/E16)</f>
        <v>0.6029411764705882</v>
      </c>
      <c r="O16" s="53">
        <f>PRODUCT(I16/E16)</f>
        <v>2.1029411764705883</v>
      </c>
      <c r="Q16" s="17"/>
      <c r="R16" s="17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68</v>
      </c>
      <c r="F17" s="47">
        <f t="shared" ref="F17:I17" si="0">SUM(F14:F16)</f>
        <v>1</v>
      </c>
      <c r="G17" s="47">
        <f t="shared" si="0"/>
        <v>19</v>
      </c>
      <c r="H17" s="47">
        <f t="shared" si="0"/>
        <v>21</v>
      </c>
      <c r="I17" s="47">
        <f t="shared" si="0"/>
        <v>143</v>
      </c>
      <c r="J17" s="60">
        <f>PRODUCT(I17/K17)</f>
        <v>0.3657289002557545</v>
      </c>
      <c r="K17" s="16">
        <f>SUM(K14:K16)</f>
        <v>391</v>
      </c>
      <c r="L17" s="53">
        <f>PRODUCT((F17+G17)/E17)</f>
        <v>0.29411764705882354</v>
      </c>
      <c r="M17" s="53">
        <f>PRODUCT(H17/E17)</f>
        <v>0.30882352941176472</v>
      </c>
      <c r="N17" s="53">
        <f>PRODUCT((F17+G17+H17)/E17)</f>
        <v>0.6029411764705882</v>
      </c>
      <c r="O17" s="53">
        <f>PRODUCT(I17/E17)</f>
        <v>2.1029411764705883</v>
      </c>
      <c r="Q17" s="10"/>
      <c r="R17" s="10"/>
      <c r="S17" s="10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2021-05-27T17:30:59Z</dcterms:modified>
</cp:coreProperties>
</file>